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29"/>
  <workbookPr defaultThemeVersion="166925"/>
  <mc:AlternateContent xmlns:mc="http://schemas.openxmlformats.org/markup-compatibility/2006">
    <mc:Choice Requires="x15">
      <x15ac:absPath xmlns:x15ac="http://schemas.microsoft.com/office/spreadsheetml/2010/11/ac" url="https://consolidatedtomoka.sharepoint.com/T Drive/Accounting/Accounting and Financial Reporting/2022/Q4 2022/TAX - TAX AND REIT COMPLIANCE/1099 DIV INFO 2022/"/>
    </mc:Choice>
  </mc:AlternateContent>
  <xr:revisionPtr revIDLastSave="13" documentId="8_{8EC25533-1D9D-4B77-BB7F-6E5E90909FAC}" xr6:coauthVersionLast="47" xr6:coauthVersionMax="47" xr10:uidLastSave="{E0B5DF04-45C3-4739-8E89-5E9759BB0483}"/>
  <bookViews>
    <workbookView xWindow="57480" yWindow="-120" windowWidth="29040" windowHeight="15840" tabRatio="748" xr2:uid="{00000000-000D-0000-FFFF-FFFF00000000}"/>
  </bookViews>
  <sheets>
    <sheet name="REIT 1099-DIV Spreadsheet" sheetId="1" r:id="rId1"/>
  </sheets>
  <definedNames>
    <definedName name="_xlnm._FilterDatabase" localSheetId="0" hidden="1">'REIT 1099-DIV Spreadsheet'!$A$12:$AO$23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iterate="1" iterateCount="10" iterateDelta="1.0000000000000001E-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1" l="1"/>
  <c r="N20" i="1"/>
  <c r="N18" i="1"/>
  <c r="N16" i="1"/>
  <c r="N23" i="1"/>
  <c r="N21" i="1"/>
  <c r="N17" i="1"/>
  <c r="Q22" i="1" l="1"/>
  <c r="Q23" i="1"/>
  <c r="Q21" i="1"/>
  <c r="Q20" i="1"/>
  <c r="Q18" i="1"/>
  <c r="Q17" i="1"/>
  <c r="Q16" i="1"/>
  <c r="J19" i="1"/>
  <c r="N19" i="1" s="1"/>
  <c r="Q19" i="1" s="1"/>
  <c r="G23" i="1"/>
  <c r="G21" i="1"/>
  <c r="G19" i="1"/>
  <c r="Z16" i="1" l="1"/>
  <c r="M16" i="1" s="1"/>
  <c r="AG16" i="1"/>
  <c r="AG18" i="1"/>
  <c r="Z18" i="1"/>
  <c r="M18" i="1" s="1"/>
  <c r="Z20" i="1"/>
  <c r="M20" i="1" s="1"/>
  <c r="AG20" i="1"/>
  <c r="AG23" i="1"/>
  <c r="Z23" i="1"/>
  <c r="M23" i="1" s="1"/>
  <c r="AG22" i="1"/>
  <c r="Z22" i="1"/>
  <c r="M22" i="1" s="1"/>
  <c r="AG19" i="1"/>
  <c r="Z19" i="1"/>
  <c r="M19" i="1" s="1"/>
  <c r="AG21" i="1"/>
  <c r="Z21" i="1"/>
  <c r="M21" i="1" s="1"/>
  <c r="Z17" i="1"/>
  <c r="M17" i="1" s="1"/>
  <c r="AG17" i="1"/>
</calcChain>
</file>

<file path=xl/sharedStrings.xml><?xml version="1.0" encoding="utf-8"?>
<sst xmlns="http://schemas.openxmlformats.org/spreadsheetml/2006/main" count="92" uniqueCount="73">
  <si>
    <t>REIT Name:</t>
  </si>
  <si>
    <t xml:space="preserve">CTO Realty Growth, Inc. </t>
  </si>
  <si>
    <t>Notes/Supplemental Information:</t>
  </si>
  <si>
    <t xml:space="preserve">Include additional information here.
</t>
  </si>
  <si>
    <t>Tax Year:</t>
  </si>
  <si>
    <t>Report Date:</t>
  </si>
  <si>
    <t>TARGET DELIVERY DATE: JANUARY 17, 2023</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</si>
  <si>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</si>
  <si>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Please Skip Rows Between Entries (no requirement to list in CUSIP order)</t>
  </si>
  <si>
    <t>Security Description</t>
  </si>
  <si>
    <t>CUSIP</t>
  </si>
  <si>
    <t>Ticker Symbol</t>
  </si>
  <si>
    <t>Estimated (E)</t>
  </si>
  <si>
    <t>Reclass (R)</t>
  </si>
  <si>
    <t>Corrected (C)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</si>
  <si>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</si>
  <si>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</si>
  <si>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</si>
  <si>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</si>
  <si>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</si>
  <si>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</si>
  <si>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</si>
  <si>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</si>
  <si>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</si>
  <si>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</si>
  <si>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</si>
  <si>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</si>
  <si>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</si>
  <si>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</si>
  <si>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7</t>
  </si>
  <si>
    <t>Box 9</t>
  </si>
  <si>
    <t>Box 10</t>
  </si>
  <si>
    <t>Exempt Interest Dividends</t>
  </si>
  <si>
    <t>Percentage of AMT in Column 30</t>
  </si>
  <si>
    <t>CUSIP Number Change (M) or (Y)</t>
  </si>
  <si>
    <t>Form 1099 Box 5 Breakdown</t>
  </si>
  <si>
    <t>Box 5 Total</t>
  </si>
  <si>
    <t>Form 1099 Box 2e Breakdown</t>
  </si>
  <si>
    <t>Box 2e</t>
  </si>
  <si>
    <t>Box 2f</t>
  </si>
  <si>
    <t>2021 (Prior Year)</t>
  </si>
  <si>
    <t>2023 (Next Year)</t>
  </si>
  <si>
    <t>2022 (Current Year) (14+15+22+26+28)</t>
  </si>
  <si>
    <t>Income Dividends</t>
  </si>
  <si>
    <t>Short-term Capital Gain</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</si>
  <si>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</si>
  <si>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</si>
  <si>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</si>
  <si>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</si>
  <si>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</si>
  <si>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</si>
  <si>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</si>
  <si>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</si>
  <si>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</si>
  <si>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</si>
  <si>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</si>
  <si>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Cash Liquidation Distr</t>
  </si>
  <si>
    <t>Noncash Liquidation Distr</t>
  </si>
  <si>
    <t>Section 199A Dividends</t>
  </si>
  <si>
    <t>Section 199A Short-Term Gains</t>
  </si>
  <si>
    <t>Section 199A Foreign Tax Paid</t>
  </si>
  <si>
    <t>Total Section 199A Dividends* (33+34+35)</t>
  </si>
  <si>
    <t>Section 897 Income Dividends</t>
  </si>
  <si>
    <t>Section 897 Short Term Gains</t>
  </si>
  <si>
    <t>Section 897 Foreign Tax Paid</t>
  </si>
  <si>
    <t>Section 897 Ordinary Dividends (37+38+39)</t>
  </si>
  <si>
    <t>Section 897 Capital Gain</t>
  </si>
  <si>
    <t>CTO Realty Growth, Inc. - Common</t>
  </si>
  <si>
    <t>22948Q 101</t>
  </si>
  <si>
    <t>CTO</t>
  </si>
  <si>
    <t>CTO Realty Growth, Inc. - Preferred</t>
  </si>
  <si>
    <t>22948Q 200</t>
  </si>
  <si>
    <t>CTO 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</si>
</sst>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000_);_(&quot;$&quot;* \(#,##0.00000\);_(&quot;$&quot;* &quot;-&quot;??_);_(@_)"/>
    <numFmt numFmtId="166" formatCode="\$#,##0.0000"/>
    <numFmt numFmtId="167" formatCode="_(&quot;$&quot;* #,##0.0000_);_(&quot;$&quot;* \(#,##0.0000\);_(&quot;$&quot;* &quot;-&quot;??_);_(@_)"/>
  </numFmts>
  <fonts count="9">
    <font>
      <sz val="11"/>
      <color indexed="8"/>
      <name val="Calibri"/>
    </font>
    <font>
      <sz val="8"/>
      <color indexed="8"/>
      <name val="Calibri"/>
      <family val="2"/>
    </font>
    <font>
      <b/>
      <sz val="8"/>
      <color indexed="8"/>
      <name val="Calibri"/>
      <family val="2"/>
    </font>
    <font>
      <i/>
      <sz val="8"/>
      <color indexed="8"/>
      <name val="Calibri"/>
      <family val="2"/>
    </font>
    <font>
      <sz val="10"/>
      <name val="Arial"/>
      <family val="2"/>
    </font>
    <font>
      <b/>
      <sz val="8"/>
      <color rgb="FF000000"/>
      <name val="Calibri"/>
      <family val="2"/>
    </font>
    <font>
      <sz val="11"/>
      <color indexed="8"/>
      <name val="Calibri"/>
      <family val="2"/>
    </font>
    <font>
      <sz val="8"/>
      <color rgb="FF000000"/>
      <name val="Calibri"/>
      <family val="2"/>
    </font>
    <font>
      <sz val="9"/>
      <color indexed="8"/>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2">
    <xf numFmtId="0" fontId="0" fillId="0" borderId="0" applyFill="0" applyProtection="0"/>
    <xf numFmtId="44" fontId="6" fillId="0" borderId="0" applyFont="0" applyFill="0" applyBorder="0" applyAlignment="0" applyProtection="0"/>
  </cellStyleXfs>
  <cellXfs count="36">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5" fillId="2" borderId="0" xfId="0" applyFont="1" applyFill="1" applyProtection="1"/>
    <xf numFmtId="0" fontId="4"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164" fontId="7" fillId="0" borderId="0" xfId="1" applyNumberFormat="1" applyFont="1"/>
    <xf numFmtId="166" fontId="7" fillId="0" borderId="0" xfId="0" applyNumberFormat="1" applyFont="1"/>
    <xf numFmtId="14" fontId="8" fillId="0" borderId="0" xfId="0" applyNumberFormat="1" applyFont="1" applyAlignment="1">
      <alignment horizontal="center"/>
    </xf>
    <xf numFmtId="14" fontId="8" fillId="0" borderId="0" xfId="0" applyNumberFormat="1" applyFont="1" applyFill="1" applyAlignment="1">
      <alignment horizontal="center"/>
    </xf>
    <xf numFmtId="167" fontId="8" fillId="0" borderId="0" xfId="1" applyNumberFormat="1" applyFont="1"/>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1" fillId="7" borderId="0" xfId="0" applyFont="1" applyFill="1" applyAlignment="1" applyProtection="1">
      <alignment horizontal="left"/>
    </xf>
    <xf numFmtId="14" fontId="1" fillId="7" borderId="0" xfId="0" applyNumberFormat="1" applyFont="1" applyFill="1" applyAlignment="1" applyProtection="1">
      <alignment horizontal="left"/>
    </xf>
    <xf numFmtId="0" fontId="2" fillId="8" borderId="1"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2" borderId="0" xfId="0" applyFont="1" applyFill="1" applyAlignment="1" applyProtection="1"/>
    <xf numFmtId="0" fontId="2" fillId="4" borderId="1"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M16" sqref="M16:N23"/>
    </sheetView>
  </sheetViews>
  <sheetFormatPr defaultRowHeight="15"/>
  <cols>
    <col min="1" max="1" width="50.7109375" bestFit="1"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c r="A2" s="2" t="s">
        <v>0</v>
      </c>
      <c r="B2" s="21" t="s">
        <v>1</v>
      </c>
      <c r="C2" s="34"/>
      <c r="D2" s="34"/>
      <c r="E2" s="1"/>
      <c r="F2" s="1"/>
      <c r="G2" s="1"/>
      <c r="H2" s="2" t="s">
        <v>2</v>
      </c>
      <c r="I2" s="18" t="s">
        <v>3</v>
      </c>
      <c r="J2" s="19"/>
      <c r="K2" s="19"/>
      <c r="L2" s="19"/>
      <c r="M2" s="19"/>
      <c r="N2" s="19"/>
      <c r="O2" s="1"/>
      <c r="P2" s="1"/>
      <c r="Q2" s="1"/>
      <c r="R2" s="1"/>
      <c r="S2" s="1"/>
      <c r="T2" s="1"/>
      <c r="U2" s="1"/>
      <c r="V2" s="1"/>
      <c r="W2" s="1"/>
      <c r="X2" s="1"/>
      <c r="Y2" s="1"/>
      <c r="Z2" s="1"/>
      <c r="AA2" s="1"/>
      <c r="AB2" s="1"/>
      <c r="AC2" s="1"/>
      <c r="AD2" s="1"/>
      <c r="AE2" s="1"/>
      <c r="AF2" s="1"/>
      <c r="AG2" s="1"/>
      <c r="AH2" s="1"/>
      <c r="AI2" s="1"/>
      <c r="AJ2" s="1"/>
      <c r="AK2" s="1"/>
      <c r="AL2" s="1"/>
      <c r="AM2" s="1"/>
      <c r="AN2" s="1"/>
      <c r="AO2" s="1"/>
    </row>
    <row r="3" spans="1:41">
      <c r="A3" s="2" t="s">
        <v>4</v>
      </c>
      <c r="B3" s="21">
        <v>2022</v>
      </c>
      <c r="C3" s="34"/>
      <c r="D3" s="34"/>
      <c r="E3" s="1"/>
      <c r="F3" s="1"/>
      <c r="G3" s="1"/>
      <c r="H3" s="1"/>
      <c r="I3" s="19"/>
      <c r="J3" s="19"/>
      <c r="K3" s="19"/>
      <c r="L3" s="19"/>
      <c r="M3" s="19"/>
      <c r="N3" s="19"/>
      <c r="O3" s="1"/>
      <c r="P3" s="1"/>
      <c r="Q3" s="1"/>
      <c r="R3" s="1"/>
      <c r="S3" s="1"/>
      <c r="T3" s="1"/>
      <c r="U3" s="1"/>
      <c r="V3" s="1"/>
      <c r="W3" s="1"/>
      <c r="X3" s="1"/>
      <c r="Y3" s="1"/>
      <c r="Z3" s="1"/>
      <c r="AA3" s="1"/>
      <c r="AB3" s="1"/>
      <c r="AC3" s="1"/>
      <c r="AD3" s="1"/>
      <c r="AE3" s="1"/>
      <c r="AF3" s="1"/>
      <c r="AG3" s="1"/>
      <c r="AH3" s="1"/>
      <c r="AI3" s="1"/>
      <c r="AJ3" s="1"/>
      <c r="AK3" s="1"/>
      <c r="AL3" s="1"/>
      <c r="AM3" s="1"/>
      <c r="AN3" s="1"/>
      <c r="AO3" s="1"/>
    </row>
    <row r="4" spans="1:41">
      <c r="A4" s="2" t="s">
        <v>5</v>
      </c>
      <c r="B4" s="22">
        <v>44956</v>
      </c>
      <c r="C4" s="34"/>
      <c r="D4" s="34"/>
      <c r="E4" s="1"/>
      <c r="F4" s="1"/>
      <c r="G4" s="1"/>
      <c r="H4" s="1"/>
      <c r="I4" s="19"/>
      <c r="J4" s="19"/>
      <c r="K4" s="19"/>
      <c r="L4" s="19"/>
      <c r="M4" s="19"/>
      <c r="N4" s="19"/>
      <c r="O4" s="1"/>
      <c r="P4" s="1"/>
      <c r="Q4" s="1"/>
      <c r="R4" s="1"/>
      <c r="S4" s="1"/>
      <c r="T4" s="1"/>
      <c r="U4" s="1"/>
      <c r="V4" s="1"/>
      <c r="W4" s="1"/>
      <c r="X4" s="1"/>
      <c r="Y4" s="1"/>
      <c r="Z4" s="1"/>
      <c r="AA4" s="1"/>
      <c r="AB4" s="1"/>
      <c r="AC4" s="1"/>
      <c r="AD4" s="1"/>
      <c r="AE4" s="1"/>
      <c r="AF4" s="1"/>
      <c r="AG4" s="1"/>
      <c r="AH4" s="1"/>
      <c r="AI4" s="1"/>
      <c r="AJ4" s="1"/>
      <c r="AK4" s="1"/>
      <c r="AL4" s="1"/>
      <c r="AM4" s="1"/>
      <c r="AN4" s="1"/>
      <c r="AO4" s="1"/>
    </row>
    <row r="5" spans="1:41">
      <c r="A5" s="5" t="s">
        <v>6</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c r="A6" s="20" t="s">
        <v>7</v>
      </c>
      <c r="B6" s="20"/>
      <c r="C6" s="20"/>
      <c r="D6" s="20"/>
      <c r="E6" s="20"/>
      <c r="F6" s="20"/>
      <c r="G6" s="20"/>
      <c r="H6" s="20"/>
      <c r="I6" s="20"/>
      <c r="J6" s="20"/>
      <c r="K6" s="20"/>
      <c r="L6" s="20"/>
      <c r="M6" s="20"/>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c r="A7" s="20"/>
      <c r="B7" s="20"/>
      <c r="C7" s="20"/>
      <c r="D7" s="20"/>
      <c r="E7" s="20"/>
      <c r="F7" s="20"/>
      <c r="G7" s="20"/>
      <c r="H7" s="20"/>
      <c r="I7" s="20"/>
      <c r="J7" s="20"/>
      <c r="K7" s="20"/>
      <c r="L7" s="20"/>
      <c r="M7" s="20"/>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c r="A8" s="1" t="s">
        <v>8</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c r="A10" s="25" t="s">
        <v>9</v>
      </c>
      <c r="B10" s="23" t="s">
        <v>10</v>
      </c>
      <c r="C10" s="23" t="s">
        <v>11</v>
      </c>
      <c r="D10" s="35" t="s">
        <v>12</v>
      </c>
      <c r="E10" s="35" t="s">
        <v>13</v>
      </c>
      <c r="F10" s="35" t="s">
        <v>14</v>
      </c>
      <c r="G10" s="23" t="s">
        <v>15</v>
      </c>
      <c r="H10" s="23" t="s">
        <v>16</v>
      </c>
      <c r="I10" s="23" t="s">
        <v>17</v>
      </c>
      <c r="J10" s="23" t="s">
        <v>18</v>
      </c>
      <c r="K10" s="23" t="s">
        <v>19</v>
      </c>
      <c r="L10" s="23"/>
      <c r="M10" s="23"/>
      <c r="N10" s="23" t="s">
        <v>20</v>
      </c>
      <c r="O10" s="23"/>
      <c r="P10" s="23"/>
      <c r="Q10" s="4" t="s">
        <v>21</v>
      </c>
      <c r="R10" s="23" t="s">
        <v>22</v>
      </c>
      <c r="S10" s="23"/>
      <c r="T10" s="23"/>
      <c r="U10" s="4" t="s">
        <v>23</v>
      </c>
      <c r="V10" s="4" t="s">
        <v>24</v>
      </c>
      <c r="W10" s="4" t="s">
        <v>25</v>
      </c>
      <c r="X10" s="4" t="s">
        <v>26</v>
      </c>
      <c r="Y10" s="4" t="s">
        <v>27</v>
      </c>
      <c r="Z10" s="4" t="s">
        <v>28</v>
      </c>
      <c r="AA10" s="4" t="s">
        <v>29</v>
      </c>
      <c r="AB10" s="4" t="s">
        <v>30</v>
      </c>
      <c r="AC10" s="4" t="s">
        <v>31</v>
      </c>
      <c r="AD10" s="23" t="s">
        <v>32</v>
      </c>
      <c r="AE10" s="23" t="s">
        <v>33</v>
      </c>
      <c r="AF10" s="35" t="s">
        <v>34</v>
      </c>
      <c r="AG10" s="23" t="s">
        <v>35</v>
      </c>
      <c r="AH10" s="23"/>
      <c r="AI10" s="23"/>
      <c r="AJ10" s="7" t="s">
        <v>36</v>
      </c>
      <c r="AK10" s="29" t="s">
        <v>37</v>
      </c>
      <c r="AL10" s="30"/>
      <c r="AM10" s="31"/>
      <c r="AN10" s="10" t="s">
        <v>38</v>
      </c>
      <c r="AO10" s="11" t="s">
        <v>39</v>
      </c>
    </row>
    <row r="11" spans="1:41" ht="33.75">
      <c r="A11" s="26"/>
      <c r="B11" s="24"/>
      <c r="C11" s="24"/>
      <c r="D11" s="24"/>
      <c r="E11" s="24"/>
      <c r="F11" s="24"/>
      <c r="G11" s="24"/>
      <c r="H11" s="24"/>
      <c r="I11" s="24"/>
      <c r="J11" s="24"/>
      <c r="K11" s="8" t="s">
        <v>40</v>
      </c>
      <c r="L11" s="8" t="s">
        <v>41</v>
      </c>
      <c r="M11" s="8" t="s">
        <v>42</v>
      </c>
      <c r="N11" s="8" t="s">
        <v>43</v>
      </c>
      <c r="O11" s="8" t="s">
        <v>44</v>
      </c>
      <c r="P11" s="8" t="s">
        <v>45</v>
      </c>
      <c r="Q11" s="8" t="s">
        <v>46</v>
      </c>
      <c r="R11" s="8" t="s">
        <v>47</v>
      </c>
      <c r="S11" s="8" t="s">
        <v>48</v>
      </c>
      <c r="T11" s="8" t="s">
        <v>49</v>
      </c>
      <c r="U11" s="8" t="s">
        <v>50</v>
      </c>
      <c r="V11" s="8" t="s">
        <v>51</v>
      </c>
      <c r="W11" s="8" t="s">
        <v>52</v>
      </c>
      <c r="X11" s="8" t="s">
        <v>53</v>
      </c>
      <c r="Y11" s="8" t="s">
        <v>54</v>
      </c>
      <c r="Z11" s="8" t="s">
        <v>55</v>
      </c>
      <c r="AA11" s="8" t="s">
        <v>45</v>
      </c>
      <c r="AB11" s="8" t="s">
        <v>56</v>
      </c>
      <c r="AC11" s="8" t="s">
        <v>57</v>
      </c>
      <c r="AD11" s="32"/>
      <c r="AE11" s="32"/>
      <c r="AF11" s="32"/>
      <c r="AG11" s="8" t="s">
        <v>58</v>
      </c>
      <c r="AH11" s="8" t="s">
        <v>59</v>
      </c>
      <c r="AI11" s="8" t="s">
        <v>60</v>
      </c>
      <c r="AJ11" s="9" t="s">
        <v>61</v>
      </c>
      <c r="AK11" s="9" t="s">
        <v>62</v>
      </c>
      <c r="AL11" s="9" t="s">
        <v>63</v>
      </c>
      <c r="AM11" s="9" t="s">
        <v>64</v>
      </c>
      <c r="AN11" s="9" t="s">
        <v>65</v>
      </c>
      <c r="AO11" s="9" t="s">
        <v>66</v>
      </c>
    </row>
    <row r="12" spans="1:4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row>
    <row r="13" spans="1:4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row>
    <row r="14" spans="1:41">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row>
    <row r="15" spans="1:41">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row>
    <row r="16" spans="1:41">
      <c r="A16" s="12" t="s">
        <v>67</v>
      </c>
      <c r="B16" s="12" t="s">
        <v>68</v>
      </c>
      <c r="C16" s="12" t="s">
        <v>69</v>
      </c>
      <c r="G16" s="15">
        <v>44630</v>
      </c>
      <c r="H16" s="16">
        <v>44629</v>
      </c>
      <c r="I16" s="15">
        <v>44651</v>
      </c>
      <c r="J16" s="17">
        <v>1.08</v>
      </c>
      <c r="K16" s="14">
        <v>0</v>
      </c>
      <c r="L16" s="14">
        <v>0</v>
      </c>
      <c r="M16" s="17">
        <f>+N16+O16+V16+Z16+AB16</f>
        <v>1.08</v>
      </c>
      <c r="N16" s="17">
        <f>+J16*0.990495543283514</f>
        <v>1.0697351867461951</v>
      </c>
      <c r="P16" s="1"/>
      <c r="Q16" s="13">
        <f>N16+O16+P16</f>
        <v>1.0697351867461951</v>
      </c>
      <c r="S16" s="1"/>
      <c r="T16" s="1"/>
      <c r="X16" s="1"/>
      <c r="Z16" s="14">
        <f>J16-Q16</f>
        <v>1.0264813253805016E-2</v>
      </c>
      <c r="AA16" s="1"/>
      <c r="AD16" s="1"/>
      <c r="AE16" s="1"/>
      <c r="AG16" s="14">
        <f>Q16</f>
        <v>1.0697351867461951</v>
      </c>
      <c r="AH16" s="1"/>
      <c r="AI16" s="1"/>
      <c r="AM16" s="1"/>
    </row>
    <row r="17" spans="1:39">
      <c r="A17" s="12" t="s">
        <v>70</v>
      </c>
      <c r="B17" s="12" t="s">
        <v>71</v>
      </c>
      <c r="C17" s="12" t="s">
        <v>72</v>
      </c>
      <c r="G17" s="15">
        <v>44630</v>
      </c>
      <c r="H17" s="16">
        <v>44629</v>
      </c>
      <c r="I17" s="15">
        <v>44651</v>
      </c>
      <c r="J17" s="17">
        <v>0.39844000000000002</v>
      </c>
      <c r="K17" s="14">
        <v>0</v>
      </c>
      <c r="L17" s="14">
        <v>0</v>
      </c>
      <c r="M17" s="17">
        <f t="shared" ref="M17:M23" si="0">+N17+O17+V17+Z17+AB17</f>
        <v>0.39844000000000002</v>
      </c>
      <c r="N17" s="17">
        <f>+J17</f>
        <v>0.39844000000000002</v>
      </c>
      <c r="P17" s="1"/>
      <c r="Q17" s="13">
        <f t="shared" ref="Q17:Q23" si="1">N17+O17+P17</f>
        <v>0.39844000000000002</v>
      </c>
      <c r="S17" s="1"/>
      <c r="T17" s="1"/>
      <c r="X17" s="1"/>
      <c r="Z17" s="14">
        <f>J17-Q17</f>
        <v>0</v>
      </c>
      <c r="AA17" s="1"/>
      <c r="AD17" s="1"/>
      <c r="AE17" s="1"/>
      <c r="AG17" s="14">
        <f t="shared" ref="AG17:AG23" si="2">Q17</f>
        <v>0.39844000000000002</v>
      </c>
      <c r="AH17" s="1"/>
      <c r="AI17" s="1"/>
      <c r="AM17" s="1"/>
    </row>
    <row r="18" spans="1:39">
      <c r="A18" s="12" t="s">
        <v>67</v>
      </c>
      <c r="B18" s="12" t="s">
        <v>68</v>
      </c>
      <c r="C18" s="12" t="s">
        <v>69</v>
      </c>
      <c r="G18" s="15">
        <v>44721</v>
      </c>
      <c r="H18" s="16">
        <v>44720</v>
      </c>
      <c r="I18" s="15">
        <v>44742</v>
      </c>
      <c r="J18" s="17">
        <v>1.1200000000000001</v>
      </c>
      <c r="K18" s="14">
        <v>0</v>
      </c>
      <c r="L18" s="14">
        <v>0</v>
      </c>
      <c r="M18" s="17">
        <f t="shared" si="0"/>
        <v>1.1200000000000001</v>
      </c>
      <c r="N18" s="17">
        <f>+J18*0.990495543283514</f>
        <v>1.1093550084775357</v>
      </c>
      <c r="P18" s="1"/>
      <c r="Q18" s="13">
        <f t="shared" si="1"/>
        <v>1.1093550084775357</v>
      </c>
      <c r="S18" s="1"/>
      <c r="T18" s="1"/>
      <c r="X18" s="1"/>
      <c r="Z18" s="14">
        <f t="shared" ref="Z18:Z23" si="3">J18-Q18</f>
        <v>1.0644991522464453E-2</v>
      </c>
      <c r="AA18" s="1"/>
      <c r="AD18" s="1"/>
      <c r="AE18" s="1"/>
      <c r="AG18" s="14">
        <f t="shared" si="2"/>
        <v>1.1093550084775357</v>
      </c>
      <c r="AH18" s="1"/>
      <c r="AI18" s="1"/>
      <c r="AM18" s="1"/>
    </row>
    <row r="19" spans="1:39">
      <c r="A19" s="12" t="s">
        <v>70</v>
      </c>
      <c r="B19" s="12" t="s">
        <v>71</v>
      </c>
      <c r="C19" s="12" t="s">
        <v>72</v>
      </c>
      <c r="G19" s="15">
        <f>+G18</f>
        <v>44721</v>
      </c>
      <c r="H19" s="16">
        <v>44720</v>
      </c>
      <c r="I19" s="15">
        <v>44742</v>
      </c>
      <c r="J19" s="17">
        <f>+J17</f>
        <v>0.39844000000000002</v>
      </c>
      <c r="K19" s="14">
        <v>0</v>
      </c>
      <c r="L19" s="14">
        <v>0</v>
      </c>
      <c r="M19" s="17">
        <f t="shared" si="0"/>
        <v>0.39844000000000002</v>
      </c>
      <c r="N19" s="17">
        <f>+J19</f>
        <v>0.39844000000000002</v>
      </c>
      <c r="P19" s="1"/>
      <c r="Q19" s="13">
        <f t="shared" si="1"/>
        <v>0.39844000000000002</v>
      </c>
      <c r="S19" s="1"/>
      <c r="T19" s="1"/>
      <c r="X19" s="1"/>
      <c r="Z19" s="14">
        <f t="shared" si="3"/>
        <v>0</v>
      </c>
      <c r="AA19" s="1"/>
      <c r="AD19" s="1"/>
      <c r="AE19" s="1"/>
      <c r="AG19" s="14">
        <f t="shared" si="2"/>
        <v>0.39844000000000002</v>
      </c>
      <c r="AH19" s="1"/>
      <c r="AI19" s="1"/>
      <c r="AM19" s="1"/>
    </row>
    <row r="20" spans="1:39">
      <c r="A20" s="12" t="s">
        <v>67</v>
      </c>
      <c r="B20" s="12" t="s">
        <v>68</v>
      </c>
      <c r="C20" s="12" t="s">
        <v>69</v>
      </c>
      <c r="G20" s="15">
        <v>44816</v>
      </c>
      <c r="H20" s="16">
        <v>44813</v>
      </c>
      <c r="I20" s="15">
        <v>44834</v>
      </c>
      <c r="J20" s="17">
        <v>0.38</v>
      </c>
      <c r="K20" s="14">
        <v>0</v>
      </c>
      <c r="L20" s="14">
        <v>0</v>
      </c>
      <c r="M20" s="17">
        <f t="shared" si="0"/>
        <v>0.38</v>
      </c>
      <c r="N20" s="17">
        <f>+J20*0.990495543283514</f>
        <v>0.3763883064477353</v>
      </c>
      <c r="P20" s="1"/>
      <c r="Q20" s="13">
        <f t="shared" si="1"/>
        <v>0.3763883064477353</v>
      </c>
      <c r="S20" s="1"/>
      <c r="T20" s="1"/>
      <c r="X20" s="1"/>
      <c r="Z20" s="14">
        <f t="shared" si="3"/>
        <v>3.6116935522647053E-3</v>
      </c>
      <c r="AA20" s="1"/>
      <c r="AD20" s="1"/>
      <c r="AE20" s="1"/>
      <c r="AG20" s="14">
        <f t="shared" si="2"/>
        <v>0.3763883064477353</v>
      </c>
      <c r="AH20" s="1"/>
      <c r="AI20" s="1"/>
      <c r="AM20" s="1"/>
    </row>
    <row r="21" spans="1:39">
      <c r="A21" s="12" t="s">
        <v>70</v>
      </c>
      <c r="B21" s="12" t="s">
        <v>71</v>
      </c>
      <c r="C21" s="12" t="s">
        <v>72</v>
      </c>
      <c r="G21" s="15">
        <f>+G20</f>
        <v>44816</v>
      </c>
      <c r="H21" s="16">
        <v>44813</v>
      </c>
      <c r="I21" s="15">
        <v>44834</v>
      </c>
      <c r="J21" s="17">
        <v>0.37630000000000002</v>
      </c>
      <c r="K21" s="14">
        <v>0</v>
      </c>
      <c r="L21" s="14">
        <v>0</v>
      </c>
      <c r="M21" s="17">
        <f t="shared" si="0"/>
        <v>0.37630000000000002</v>
      </c>
      <c r="N21" s="17">
        <f>+J21</f>
        <v>0.37630000000000002</v>
      </c>
      <c r="P21" s="1"/>
      <c r="Q21" s="13">
        <f t="shared" si="1"/>
        <v>0.37630000000000002</v>
      </c>
      <c r="S21" s="1"/>
      <c r="T21" s="1"/>
      <c r="X21" s="1"/>
      <c r="Z21" s="14">
        <f t="shared" si="3"/>
        <v>0</v>
      </c>
      <c r="AA21" s="1"/>
      <c r="AD21" s="1"/>
      <c r="AE21" s="1"/>
      <c r="AG21" s="14">
        <f t="shared" si="2"/>
        <v>0.37630000000000002</v>
      </c>
      <c r="AH21" s="1"/>
      <c r="AI21" s="1"/>
      <c r="AM21" s="1"/>
    </row>
    <row r="22" spans="1:39">
      <c r="A22" s="12" t="s">
        <v>67</v>
      </c>
      <c r="B22" s="12" t="s">
        <v>68</v>
      </c>
      <c r="C22" s="12" t="s">
        <v>69</v>
      </c>
      <c r="G22" s="15">
        <v>44907</v>
      </c>
      <c r="H22" s="16">
        <v>44904</v>
      </c>
      <c r="I22" s="15">
        <v>44925</v>
      </c>
      <c r="J22" s="17">
        <v>0.38</v>
      </c>
      <c r="K22" s="14">
        <v>0</v>
      </c>
      <c r="L22" s="14">
        <v>0</v>
      </c>
      <c r="M22" s="17">
        <f t="shared" si="0"/>
        <v>0.38</v>
      </c>
      <c r="N22" s="17">
        <f>+J22*0.990495543283514</f>
        <v>0.3763883064477353</v>
      </c>
      <c r="P22" s="1"/>
      <c r="Q22" s="13">
        <f t="shared" si="1"/>
        <v>0.3763883064477353</v>
      </c>
      <c r="S22" s="1"/>
      <c r="T22" s="1"/>
      <c r="X22" s="1"/>
      <c r="Z22" s="14">
        <f t="shared" si="3"/>
        <v>3.6116935522647053E-3</v>
      </c>
      <c r="AA22" s="1"/>
      <c r="AD22" s="1"/>
      <c r="AE22" s="1"/>
      <c r="AG22" s="14">
        <f t="shared" si="2"/>
        <v>0.3763883064477353</v>
      </c>
      <c r="AH22" s="1"/>
      <c r="AI22" s="1"/>
      <c r="AM22" s="1"/>
    </row>
    <row r="23" spans="1:39">
      <c r="A23" s="12" t="s">
        <v>70</v>
      </c>
      <c r="B23" s="12" t="s">
        <v>71</v>
      </c>
      <c r="C23" s="12" t="s">
        <v>72</v>
      </c>
      <c r="G23" s="15">
        <f>+G22</f>
        <v>44907</v>
      </c>
      <c r="H23" s="16">
        <v>44904</v>
      </c>
      <c r="I23" s="15">
        <v>44925</v>
      </c>
      <c r="J23" s="17">
        <v>0.39844000000000002</v>
      </c>
      <c r="K23" s="14">
        <v>0</v>
      </c>
      <c r="L23" s="14">
        <v>0</v>
      </c>
      <c r="M23" s="17">
        <f t="shared" si="0"/>
        <v>0.39844000000000002</v>
      </c>
      <c r="N23" s="17">
        <f>+J23</f>
        <v>0.39844000000000002</v>
      </c>
      <c r="P23" s="1"/>
      <c r="Q23" s="13">
        <f t="shared" si="1"/>
        <v>0.39844000000000002</v>
      </c>
      <c r="S23" s="1"/>
      <c r="T23" s="1"/>
      <c r="X23" s="1"/>
      <c r="Z23" s="14">
        <f t="shared" si="3"/>
        <v>0</v>
      </c>
      <c r="AA23" s="1"/>
      <c r="AD23" s="1"/>
      <c r="AE23" s="1"/>
      <c r="AG23" s="14">
        <f t="shared" si="2"/>
        <v>0.39844000000000002</v>
      </c>
      <c r="AH23" s="1"/>
      <c r="AI23" s="1"/>
      <c r="AM23" s="1"/>
    </row>
    <row r="24" spans="1:39">
      <c r="P24" s="1"/>
      <c r="S24" s="1"/>
      <c r="T24" s="1"/>
      <c r="X24" s="1"/>
      <c r="AA24" s="1"/>
      <c r="AD24" s="1"/>
      <c r="AE24" s="1"/>
      <c r="AH24" s="1"/>
      <c r="AI24" s="1"/>
      <c r="AM24" s="1"/>
    </row>
    <row r="25" spans="1:39">
      <c r="P25" s="1"/>
      <c r="S25" s="1"/>
      <c r="T25" s="1"/>
      <c r="X25" s="1"/>
      <c r="AA25" s="1"/>
      <c r="AD25" s="1"/>
      <c r="AE25" s="1"/>
      <c r="AH25" s="1"/>
      <c r="AI25" s="1"/>
      <c r="AM25" s="1"/>
    </row>
    <row r="26" spans="1:39">
      <c r="P26" s="1"/>
      <c r="S26" s="1"/>
      <c r="T26" s="1"/>
      <c r="X26" s="1"/>
      <c r="AA26" s="1"/>
      <c r="AD26" s="1"/>
      <c r="AE26" s="1"/>
      <c r="AH26" s="1"/>
      <c r="AI26" s="1"/>
      <c r="AM26" s="1"/>
    </row>
    <row r="27" spans="1:39">
      <c r="P27" s="1"/>
      <c r="S27" s="1"/>
      <c r="T27" s="1"/>
      <c r="X27" s="1"/>
      <c r="AA27" s="1"/>
      <c r="AD27" s="1"/>
      <c r="AE27" s="1"/>
      <c r="AH27" s="1"/>
      <c r="AI27" s="1"/>
      <c r="AM27" s="1"/>
    </row>
    <row r="28" spans="1:39">
      <c r="P28" s="1"/>
      <c r="S28" s="1"/>
      <c r="T28" s="1"/>
      <c r="X28" s="1"/>
      <c r="AA28" s="1"/>
      <c r="AD28" s="1"/>
      <c r="AE28" s="1"/>
      <c r="AH28" s="1"/>
      <c r="AI28" s="1"/>
      <c r="AM28" s="1"/>
    </row>
    <row r="29" spans="1:39">
      <c r="P29" s="1"/>
      <c r="S29" s="1"/>
      <c r="T29" s="1"/>
      <c r="X29" s="1"/>
      <c r="AA29" s="1"/>
      <c r="AD29" s="1"/>
      <c r="AE29" s="1"/>
      <c r="AH29" s="1"/>
      <c r="AI29" s="1"/>
      <c r="AM29" s="1"/>
    </row>
    <row r="30" spans="1:39">
      <c r="P30" s="1"/>
      <c r="S30" s="1"/>
      <c r="T30" s="1"/>
      <c r="X30" s="1"/>
      <c r="AA30" s="1"/>
      <c r="AD30" s="1"/>
      <c r="AE30" s="1"/>
      <c r="AH30" s="1"/>
      <c r="AI30" s="1"/>
      <c r="AM30" s="1"/>
    </row>
    <row r="31" spans="1:39">
      <c r="P31" s="1"/>
      <c r="S31" s="1"/>
      <c r="T31" s="1"/>
      <c r="X31" s="1"/>
      <c r="AA31" s="1"/>
      <c r="AD31" s="1"/>
      <c r="AE31" s="1"/>
      <c r="AH31" s="1"/>
      <c r="AI31" s="1"/>
      <c r="AM31" s="1"/>
    </row>
    <row r="32" spans="1:39">
      <c r="P32" s="1"/>
      <c r="S32" s="1"/>
      <c r="T32" s="1"/>
      <c r="X32" s="1"/>
      <c r="AA32" s="1"/>
      <c r="AD32" s="1"/>
      <c r="AE32" s="1"/>
      <c r="AH32" s="1"/>
      <c r="AI32" s="1"/>
      <c r="AM32" s="1"/>
    </row>
    <row r="33" spans="16:39">
      <c r="P33" s="1"/>
      <c r="S33" s="1"/>
      <c r="T33" s="1"/>
      <c r="X33" s="1"/>
      <c r="AA33" s="1"/>
      <c r="AD33" s="1"/>
      <c r="AE33" s="1"/>
      <c r="AH33" s="1"/>
      <c r="AI33" s="1"/>
      <c r="AM33" s="1"/>
    </row>
    <row r="34" spans="16:39">
      <c r="P34" s="1"/>
      <c r="S34" s="1"/>
      <c r="T34" s="1"/>
      <c r="X34" s="1"/>
      <c r="AA34" s="1"/>
      <c r="AD34" s="1"/>
      <c r="AE34" s="1"/>
      <c r="AH34" s="1"/>
      <c r="AI34" s="1"/>
      <c r="AM34" s="1"/>
    </row>
    <row r="35" spans="16:39">
      <c r="P35" s="1"/>
      <c r="S35" s="1"/>
      <c r="T35" s="1"/>
      <c r="X35" s="1"/>
      <c r="AA35" s="1"/>
      <c r="AD35" s="1"/>
      <c r="AE35" s="1"/>
      <c r="AH35" s="1"/>
      <c r="AI35" s="1"/>
      <c r="AM35" s="1"/>
    </row>
    <row r="36" spans="16:39">
      <c r="P36" s="1"/>
      <c r="S36" s="1"/>
      <c r="T36" s="1"/>
      <c r="X36" s="1"/>
      <c r="AA36" s="1"/>
      <c r="AD36" s="1"/>
      <c r="AE36" s="1"/>
      <c r="AH36" s="1"/>
      <c r="AI36" s="1"/>
      <c r="AM36" s="1"/>
    </row>
    <row r="37" spans="16:39">
      <c r="P37" s="1"/>
      <c r="S37" s="1"/>
      <c r="T37" s="1"/>
      <c r="X37" s="1"/>
      <c r="AA37" s="1"/>
      <c r="AD37" s="1"/>
      <c r="AE37" s="1"/>
      <c r="AH37" s="1"/>
      <c r="AI37" s="1"/>
      <c r="AM37" s="1"/>
    </row>
    <row r="38" spans="16:39">
      <c r="P38" s="1"/>
      <c r="S38" s="1"/>
      <c r="T38" s="1"/>
      <c r="X38" s="1"/>
      <c r="AA38" s="1"/>
      <c r="AD38" s="1"/>
      <c r="AE38" s="1"/>
      <c r="AH38" s="1"/>
      <c r="AI38" s="1"/>
      <c r="AM38" s="1"/>
    </row>
    <row r="39" spans="16:39">
      <c r="P39" s="1"/>
      <c r="S39" s="1"/>
      <c r="T39" s="1"/>
      <c r="X39" s="1"/>
      <c r="AA39" s="1"/>
      <c r="AD39" s="1"/>
      <c r="AE39" s="1"/>
      <c r="AH39" s="1"/>
      <c r="AI39" s="1"/>
      <c r="AM39" s="1"/>
    </row>
    <row r="40" spans="16:39">
      <c r="P40" s="1"/>
      <c r="S40" s="1"/>
      <c r="T40" s="1"/>
      <c r="X40" s="1"/>
      <c r="AA40" s="1"/>
      <c r="AD40" s="1"/>
      <c r="AE40" s="1"/>
      <c r="AH40" s="1"/>
      <c r="AI40" s="1"/>
      <c r="AM40" s="1"/>
    </row>
    <row r="41" spans="16:39">
      <c r="P41" s="1"/>
      <c r="S41" s="1"/>
      <c r="T41" s="1"/>
      <c r="X41" s="1"/>
      <c r="AA41" s="1"/>
      <c r="AD41" s="1"/>
      <c r="AE41" s="1"/>
      <c r="AH41" s="1"/>
      <c r="AI41" s="1"/>
      <c r="AM41" s="1"/>
    </row>
    <row r="42" spans="16:39">
      <c r="AM42" s="12"/>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CFE3569A8A5438FE7AEF572C63471" ma:contentTypeVersion="16" ma:contentTypeDescription="Create a new document." ma:contentTypeScope="" ma:versionID="e3ccd9eb422594a1e915339c9bc2acaa">
  <xsd:schema xmlns:xsd="http://www.w3.org/2001/XMLSchema" xmlns:xs="http://www.w3.org/2001/XMLSchema" xmlns:p="http://schemas.microsoft.com/office/2006/metadata/properties" xmlns:ns2="b4e6d4e9-5e71-4a90-bc63-3612b245d371" xmlns:ns3="702afac8-f8e7-4886-9e7b-2bce4e9ea8ec" targetNamespace="http://schemas.microsoft.com/office/2006/metadata/properties" ma:root="true" ma:fieldsID="0dbf50dc5868ac52c1ba03bbb1c4426c" ns2:_="" ns3:_="">
    <xsd:import namespace="b4e6d4e9-5e71-4a90-bc63-3612b245d371"/>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e6d4e9-5e71-4a90-bc63-3612b245d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DA359-2ED5-4F1F-9EB9-35B0734A921F}"/>
</file>

<file path=customXml/itemProps2.xml><?xml version="1.0" encoding="utf-8"?>
<ds:datastoreItem xmlns:ds="http://schemas.openxmlformats.org/officeDocument/2006/customXml" ds:itemID="{7DF75ABD-A73D-40E5-A155-77AE1B4541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Lisa Vorakoun</cp:lastModifiedBy>
  <cp:revision/>
  <dcterms:created xsi:type="dcterms:W3CDTF">2019-12-26T15:30:23Z</dcterms:created>
  <dcterms:modified xsi:type="dcterms:W3CDTF">2023-01-31T12:47:57Z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